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EMP\DOEMP\SITE\Estatistica\"/>
    </mc:Choice>
  </mc:AlternateContent>
  <bookViews>
    <workbookView xWindow="120" yWindow="105" windowWidth="15180" windowHeight="852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S43" i="1" l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27" i="1"/>
  <c r="V8" i="1"/>
  <c r="X8" i="1"/>
  <c r="V9" i="1"/>
  <c r="X9" i="1"/>
  <c r="V10" i="1"/>
  <c r="X10" i="1"/>
  <c r="V11" i="1"/>
  <c r="X11" i="1"/>
  <c r="V12" i="1"/>
  <c r="X12" i="1"/>
  <c r="V13" i="1"/>
  <c r="X13" i="1"/>
  <c r="V14" i="1"/>
  <c r="X14" i="1"/>
  <c r="V15" i="1"/>
  <c r="X15" i="1"/>
  <c r="V16" i="1"/>
  <c r="X16" i="1"/>
  <c r="V17" i="1"/>
  <c r="X17" i="1"/>
  <c r="V18" i="1"/>
  <c r="X18" i="1"/>
  <c r="V19" i="1"/>
  <c r="X19" i="1"/>
  <c r="V20" i="1"/>
  <c r="X20" i="1"/>
  <c r="V21" i="1"/>
  <c r="X21" i="1"/>
  <c r="V22" i="1"/>
  <c r="X22" i="1"/>
  <c r="V23" i="1"/>
  <c r="X23" i="1"/>
  <c r="X7" i="1"/>
  <c r="V7" i="1"/>
  <c r="T22" i="1"/>
  <c r="S22" i="1"/>
  <c r="B28" i="1" l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T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T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T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T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T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T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T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T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T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T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T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T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T41" i="1"/>
  <c r="T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Q22" i="1"/>
  <c r="Q42" i="1"/>
  <c r="Q43" i="1"/>
  <c r="R22" i="1"/>
  <c r="R42" i="1"/>
  <c r="R43" i="1"/>
  <c r="P22" i="1"/>
  <c r="P42" i="1"/>
  <c r="P43" i="1"/>
  <c r="O22" i="1"/>
  <c r="O42" i="1"/>
  <c r="O43" i="1"/>
  <c r="N22" i="1"/>
  <c r="N42" i="1"/>
  <c r="N43" i="1"/>
  <c r="M22" i="1"/>
  <c r="M42" i="1"/>
  <c r="M43" i="1"/>
  <c r="L22" i="1"/>
  <c r="L42" i="1"/>
  <c r="L43" i="1"/>
  <c r="K22" i="1"/>
  <c r="K42" i="1"/>
  <c r="K43" i="1"/>
  <c r="J22" i="1"/>
  <c r="J42" i="1"/>
  <c r="J43" i="1"/>
  <c r="I22" i="1"/>
  <c r="I42" i="1"/>
  <c r="I43" i="1"/>
  <c r="H22" i="1"/>
  <c r="H42" i="1"/>
  <c r="H43" i="1"/>
  <c r="G22" i="1"/>
  <c r="G42" i="1"/>
  <c r="G43" i="1"/>
  <c r="F22" i="1"/>
  <c r="F42" i="1"/>
  <c r="F43" i="1"/>
  <c r="E22" i="1"/>
  <c r="E42" i="1"/>
  <c r="E43" i="1"/>
  <c r="D22" i="1"/>
  <c r="D42" i="1"/>
  <c r="D43" i="1"/>
  <c r="C22" i="1"/>
  <c r="C42" i="1"/>
  <c r="C43" i="1"/>
  <c r="B22" i="1"/>
  <c r="B42" i="1"/>
  <c r="B43" i="1"/>
  <c r="T42" i="1"/>
  <c r="T43" i="1" l="1"/>
</calcChain>
</file>

<file path=xl/sharedStrings.xml><?xml version="1.0" encoding="utf-8"?>
<sst xmlns="http://schemas.openxmlformats.org/spreadsheetml/2006/main" count="42" uniqueCount="24">
  <si>
    <t>França</t>
  </si>
  <si>
    <t>Itália</t>
  </si>
  <si>
    <t>Estados Unidos</t>
  </si>
  <si>
    <t>Alemanha</t>
  </si>
  <si>
    <t>China</t>
  </si>
  <si>
    <t>Reino Unido</t>
  </si>
  <si>
    <t>Federação Russa</t>
  </si>
  <si>
    <t xml:space="preserve">Argentina </t>
  </si>
  <si>
    <t xml:space="preserve">Espanha </t>
  </si>
  <si>
    <t>Austrália</t>
  </si>
  <si>
    <t>Portugal</t>
  </si>
  <si>
    <t>Canadá</t>
  </si>
  <si>
    <t>África do Sul</t>
  </si>
  <si>
    <t>Grécia</t>
  </si>
  <si>
    <t>Roménia</t>
  </si>
  <si>
    <t>Outros</t>
  </si>
  <si>
    <t>Total</t>
  </si>
  <si>
    <t>País / Ano</t>
  </si>
  <si>
    <r>
      <rPr>
        <b/>
        <sz val="11"/>
        <rFont val="Calibri"/>
        <family val="2"/>
      </rPr>
      <t xml:space="preserve">Fonte: </t>
    </r>
    <r>
      <rPr>
        <i/>
        <sz val="11"/>
        <rFont val="Calibri"/>
        <family val="2"/>
      </rPr>
      <t>OIV</t>
    </r>
  </si>
  <si>
    <t>* Dados provisórios</t>
  </si>
  <si>
    <t>milhões hl</t>
  </si>
  <si>
    <r>
      <rPr>
        <b/>
        <sz val="11"/>
        <color indexed="9"/>
        <rFont val="Symbol"/>
        <family val="1"/>
        <charset val="2"/>
      </rPr>
      <t>D</t>
    </r>
    <r>
      <rPr>
        <b/>
        <sz val="11"/>
        <color indexed="9"/>
        <rFont val="Calibri"/>
        <family val="2"/>
      </rPr>
      <t xml:space="preserve">               2018-2017</t>
    </r>
  </si>
  <si>
    <r>
      <rPr>
        <b/>
        <sz val="11"/>
        <color indexed="9"/>
        <rFont val="Symbol"/>
        <family val="1"/>
        <charset val="2"/>
      </rPr>
      <t>D</t>
    </r>
    <r>
      <rPr>
        <b/>
        <sz val="11"/>
        <color indexed="9"/>
        <rFont val="Calibri"/>
        <family val="2"/>
      </rPr>
      <t xml:space="preserve">               2018-2000</t>
    </r>
  </si>
  <si>
    <t>Evolução do Consumo Mundial de Vinho - Série 2000 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</si>
</sst>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7" x14ac:knownFonts="1">
    <font>
      <sz val="10"/>
      <name val="Arial"/>
    </font>
    <font>
      <sz val="8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/>
      <right style="medium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hair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hair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8" fillId="0" borderId="0" xfId="0" applyFont="1" applyAlignment="1">
      <alignment horizontal="center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0" fontId="9" fillId="0" borderId="0" xfId="0" applyFont="1" applyAlignme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Border="1"/>
    <xf numFmtId="165" fontId="8" fillId="0" borderId="7" xfId="0" applyNumberFormat="1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0" fontId="8" fillId="0" borderId="10" xfId="0" applyFont="1" applyBorder="1"/>
    <xf numFmtId="165" fontId="8" fillId="0" borderId="11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0" fontId="14" fillId="3" borderId="10" xfId="0" applyFont="1" applyFill="1" applyBorder="1"/>
    <xf numFmtId="165" fontId="14" fillId="3" borderId="11" xfId="0" applyNumberFormat="1" applyFont="1" applyFill="1" applyBorder="1" applyAlignment="1">
      <alignment horizontal="center"/>
    </xf>
    <xf numFmtId="165" fontId="14" fillId="3" borderId="12" xfId="0" applyNumberFormat="1" applyFont="1" applyFill="1" applyBorder="1" applyAlignment="1">
      <alignment horizontal="center"/>
    </xf>
    <xf numFmtId="165" fontId="14" fillId="3" borderId="13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16" xfId="0" applyNumberFormat="1" applyFont="1" applyFill="1" applyBorder="1" applyAlignment="1">
      <alignment horizontal="center" vertical="center"/>
    </xf>
    <xf numFmtId="0" fontId="8" fillId="0" borderId="17" xfId="0" applyFont="1" applyBorder="1"/>
    <xf numFmtId="165" fontId="8" fillId="0" borderId="18" xfId="0" applyNumberFormat="1" applyFont="1" applyBorder="1" applyAlignment="1">
      <alignment horizontal="center"/>
    </xf>
    <xf numFmtId="165" fontId="8" fillId="0" borderId="19" xfId="0" applyNumberFormat="1" applyFont="1" applyBorder="1" applyAlignment="1">
      <alignment horizontal="center"/>
    </xf>
    <xf numFmtId="165" fontId="8" fillId="0" borderId="20" xfId="0" applyNumberFormat="1" applyFont="1" applyBorder="1" applyAlignment="1">
      <alignment horizontal="center"/>
    </xf>
    <xf numFmtId="0" fontId="7" fillId="0" borderId="0" xfId="0" applyFont="1" applyFill="1" applyBorder="1"/>
    <xf numFmtId="164" fontId="8" fillId="0" borderId="23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14" fillId="3" borderId="10" xfId="0" applyNumberFormat="1" applyFont="1" applyFill="1" applyBorder="1" applyAlignment="1">
      <alignment horizontal="center"/>
    </xf>
    <xf numFmtId="164" fontId="14" fillId="3" borderId="12" xfId="0" applyNumberFormat="1" applyFont="1" applyFill="1" applyBorder="1" applyAlignment="1">
      <alignment horizontal="center"/>
    </xf>
    <xf numFmtId="164" fontId="14" fillId="3" borderId="13" xfId="0" applyNumberFormat="1" applyFont="1" applyFill="1" applyBorder="1" applyAlignment="1">
      <alignment horizontal="center"/>
    </xf>
    <xf numFmtId="9" fontId="7" fillId="2" borderId="3" xfId="0" applyNumberFormat="1" applyFont="1" applyFill="1" applyBorder="1" applyAlignment="1">
      <alignment horizontal="center" vertical="center"/>
    </xf>
    <xf numFmtId="9" fontId="7" fillId="2" borderId="25" xfId="0" applyNumberFormat="1" applyFont="1" applyFill="1" applyBorder="1" applyAlignment="1">
      <alignment horizontal="center" vertical="center"/>
    </xf>
    <xf numFmtId="9" fontId="7" fillId="2" borderId="26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/>
    <xf numFmtId="164" fontId="15" fillId="2" borderId="22" xfId="0" applyNumberFormat="1" applyFont="1" applyFill="1" applyBorder="1" applyAlignment="1"/>
    <xf numFmtId="0" fontId="7" fillId="2" borderId="27" xfId="0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 wrapText="1"/>
    </xf>
    <xf numFmtId="0" fontId="16" fillId="0" borderId="0" xfId="0" applyFont="1"/>
    <xf numFmtId="164" fontId="15" fillId="2" borderId="22" xfId="0" applyNumberFormat="1" applyFont="1" applyFill="1" applyBorder="1" applyAlignment="1" applyProtection="1">
      <protection locked="0"/>
    </xf>
    <xf numFmtId="164" fontId="5" fillId="3" borderId="21" xfId="0" applyNumberFormat="1" applyFont="1" applyFill="1" applyBorder="1" applyAlignment="1"/>
    <xf numFmtId="0" fontId="0" fillId="3" borderId="0" xfId="0" applyFill="1"/>
    <xf numFmtId="3" fontId="7" fillId="2" borderId="28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8" fillId="0" borderId="29" xfId="0" applyNumberFormat="1" applyFont="1" applyBorder="1" applyAlignment="1">
      <alignment horizontal="center"/>
    </xf>
    <xf numFmtId="164" fontId="8" fillId="0" borderId="30" xfId="0" applyNumberFormat="1" applyFont="1" applyBorder="1" applyAlignment="1">
      <alignment horizontal="center"/>
    </xf>
    <xf numFmtId="164" fontId="14" fillId="3" borderId="30" xfId="0" applyNumberFormat="1" applyFont="1" applyFill="1" applyBorder="1" applyAlignment="1">
      <alignment horizontal="center"/>
    </xf>
    <xf numFmtId="164" fontId="8" fillId="0" borderId="31" xfId="0" applyNumberFormat="1" applyFont="1" applyBorder="1" applyAlignment="1">
      <alignment horizontal="center"/>
    </xf>
    <xf numFmtId="164" fontId="8" fillId="0" borderId="3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1</xdr:col>
      <xdr:colOff>257176</xdr:colOff>
      <xdr:row>3</xdr:row>
      <xdr:rowOff>733</xdr:rowOff>
    </xdr:to>
    <xdr:pic>
      <xdr:nvPicPr>
        <xdr:cNvPr id="1072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962150" cy="905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57"/>
  <sheetViews>
    <sheetView showGridLines="0" tabSelected="1" topLeftCell="C1" zoomScaleNormal="100" workbookViewId="0">
      <selection activeCell="O47" sqref="O47"/>
    </sheetView>
  </sheetViews>
  <sheetFormatPr defaultRowHeight="15" x14ac:dyDescent="0.25"/>
  <cols>
    <col min="1" max="1" width="25.5703125" style="2" customWidth="1"/>
    <col min="2" max="11" width="9.140625" style="2" customWidth="1"/>
    <col min="12" max="12" width="9.140625" style="1" customWidth="1"/>
    <col min="13" max="19" width="9.7109375" style="2" customWidth="1"/>
    <col min="20" max="20" width="9.140625" style="2"/>
    <col min="21" max="21" width="3" customWidth="1"/>
    <col min="22" max="22" width="11" customWidth="1"/>
    <col min="23" max="23" width="3" customWidth="1"/>
    <col min="24" max="24" width="12" style="2" customWidth="1"/>
    <col min="25" max="16384" width="9.140625" style="2"/>
  </cols>
  <sheetData>
    <row r="2" spans="1:24" ht="58.5" customHeight="1" x14ac:dyDescent="0.25">
      <c r="C2" s="58" t="s">
        <v>23</v>
      </c>
      <c r="D2" s="58"/>
      <c r="E2" s="58"/>
      <c r="F2" s="58"/>
      <c r="G2" s="58"/>
      <c r="H2" s="58"/>
      <c r="I2" s="58"/>
      <c r="J2" s="58"/>
      <c r="K2" s="58"/>
      <c r="L2" s="5"/>
      <c r="M2" s="5"/>
      <c r="N2" s="5"/>
      <c r="O2" s="5"/>
      <c r="P2" s="5"/>
      <c r="Q2" s="5"/>
      <c r="R2" s="5"/>
      <c r="S2" s="5"/>
    </row>
    <row r="3" spans="1:24" ht="12.75" customHeight="1" x14ac:dyDescent="0.25">
      <c r="C3" s="6"/>
      <c r="D3" s="6"/>
      <c r="E3" s="6"/>
      <c r="F3" s="6"/>
      <c r="G3" s="6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</row>
    <row r="4" spans="1:24" ht="27.75" customHeight="1" x14ac:dyDescent="0.25">
      <c r="T4" s="8" t="s">
        <v>20</v>
      </c>
    </row>
    <row r="5" spans="1:24" ht="9" customHeight="1" thickBot="1" x14ac:dyDescent="0.3">
      <c r="A5" s="1"/>
      <c r="D5" s="3"/>
      <c r="E5" s="3"/>
      <c r="F5" s="3"/>
      <c r="H5" s="3"/>
      <c r="J5" s="3"/>
      <c r="L5" s="4"/>
    </row>
    <row r="6" spans="1:24" ht="31.5" customHeight="1" thickBot="1" x14ac:dyDescent="0.3">
      <c r="A6" s="9" t="s">
        <v>17</v>
      </c>
      <c r="B6" s="10">
        <v>2000</v>
      </c>
      <c r="C6" s="11">
        <v>2001</v>
      </c>
      <c r="D6" s="11">
        <v>2002</v>
      </c>
      <c r="E6" s="11">
        <v>2003</v>
      </c>
      <c r="F6" s="11">
        <v>2004</v>
      </c>
      <c r="G6" s="11">
        <v>2005</v>
      </c>
      <c r="H6" s="11">
        <v>2006</v>
      </c>
      <c r="I6" s="11">
        <v>2007</v>
      </c>
      <c r="J6" s="11">
        <v>2008</v>
      </c>
      <c r="K6" s="11">
        <v>2009</v>
      </c>
      <c r="L6" s="11">
        <v>2010</v>
      </c>
      <c r="M6" s="11">
        <v>2011</v>
      </c>
      <c r="N6" s="11">
        <v>2012</v>
      </c>
      <c r="O6" s="11">
        <v>2013</v>
      </c>
      <c r="P6" s="11">
        <v>2014</v>
      </c>
      <c r="Q6" s="11">
        <v>2015</v>
      </c>
      <c r="R6" s="11">
        <v>2016</v>
      </c>
      <c r="S6" s="50">
        <v>2017</v>
      </c>
      <c r="T6" s="13">
        <v>2018</v>
      </c>
      <c r="V6" s="51" t="s">
        <v>21</v>
      </c>
      <c r="W6" s="33"/>
      <c r="X6" s="51" t="s">
        <v>22</v>
      </c>
    </row>
    <row r="7" spans="1:24" ht="21.95" customHeight="1" x14ac:dyDescent="0.25">
      <c r="A7" s="14" t="s">
        <v>2</v>
      </c>
      <c r="B7" s="16">
        <v>21.2</v>
      </c>
      <c r="C7" s="17">
        <v>21.25</v>
      </c>
      <c r="D7" s="17">
        <v>22.538</v>
      </c>
      <c r="E7" s="17">
        <v>23.800999999999998</v>
      </c>
      <c r="F7" s="17">
        <v>24.75</v>
      </c>
      <c r="G7" s="17">
        <v>25.85</v>
      </c>
      <c r="H7" s="17">
        <v>26.7</v>
      </c>
      <c r="I7" s="17">
        <v>27.85</v>
      </c>
      <c r="J7" s="17">
        <v>27.7</v>
      </c>
      <c r="K7" s="17">
        <v>27.25</v>
      </c>
      <c r="L7" s="17">
        <v>27.6</v>
      </c>
      <c r="M7" s="17">
        <v>28.3</v>
      </c>
      <c r="N7" s="17">
        <v>29.2</v>
      </c>
      <c r="O7" s="17">
        <v>30.8</v>
      </c>
      <c r="P7" s="17">
        <v>30.6</v>
      </c>
      <c r="Q7" s="17">
        <v>30.9</v>
      </c>
      <c r="R7" s="17">
        <v>31.7</v>
      </c>
      <c r="S7" s="17">
        <v>32.6</v>
      </c>
      <c r="T7" s="15">
        <v>33</v>
      </c>
      <c r="V7" s="48">
        <f>(T7-S7)/S7</f>
        <v>1.2269938650306704E-2</v>
      </c>
      <c r="X7" s="48">
        <f>(T7-B7)/B7</f>
        <v>0.55660377358490576</v>
      </c>
    </row>
    <row r="8" spans="1:24" ht="21.95" customHeight="1" x14ac:dyDescent="0.25">
      <c r="A8" s="18" t="s">
        <v>0</v>
      </c>
      <c r="B8" s="19">
        <v>34.5</v>
      </c>
      <c r="C8" s="20">
        <v>33.918999999999997</v>
      </c>
      <c r="D8" s="20">
        <v>34.82</v>
      </c>
      <c r="E8" s="20">
        <v>34.081000000000003</v>
      </c>
      <c r="F8" s="20">
        <v>33.218000000000004</v>
      </c>
      <c r="G8" s="20">
        <v>33.53</v>
      </c>
      <c r="H8" s="20">
        <v>33.003</v>
      </c>
      <c r="I8" s="20">
        <v>32.168999999999997</v>
      </c>
      <c r="J8" s="20">
        <v>30.8</v>
      </c>
      <c r="K8" s="20">
        <v>30.215</v>
      </c>
      <c r="L8" s="20">
        <v>29.271999999999998</v>
      </c>
      <c r="M8" s="20">
        <v>28.3</v>
      </c>
      <c r="N8" s="20">
        <v>28</v>
      </c>
      <c r="O8" s="20">
        <v>27.8</v>
      </c>
      <c r="P8" s="20">
        <v>27.5</v>
      </c>
      <c r="Q8" s="20">
        <v>27.3</v>
      </c>
      <c r="R8" s="20">
        <v>27.1</v>
      </c>
      <c r="S8" s="20">
        <v>27</v>
      </c>
      <c r="T8" s="21">
        <v>26.8</v>
      </c>
      <c r="V8" s="48">
        <f t="shared" ref="V8:V23" si="0">(T8-S8)/S8</f>
        <v>-7.4074074074073808E-3</v>
      </c>
      <c r="X8" s="48">
        <f t="shared" ref="X8:X23" si="1">(T8-B8)/B8</f>
        <v>-0.22318840579710142</v>
      </c>
    </row>
    <row r="9" spans="1:24" ht="21.95" customHeight="1" x14ac:dyDescent="0.25">
      <c r="A9" s="18" t="s">
        <v>1</v>
      </c>
      <c r="B9" s="19">
        <v>30.8</v>
      </c>
      <c r="C9" s="20">
        <v>30.15</v>
      </c>
      <c r="D9" s="20">
        <v>27.709</v>
      </c>
      <c r="E9" s="20">
        <v>29.343</v>
      </c>
      <c r="F9" s="20">
        <v>28.3</v>
      </c>
      <c r="G9" s="20">
        <v>27.015999999999998</v>
      </c>
      <c r="H9" s="20">
        <v>27.332000000000001</v>
      </c>
      <c r="I9" s="20">
        <v>26.7</v>
      </c>
      <c r="J9" s="20">
        <v>26.166</v>
      </c>
      <c r="K9" s="20">
        <v>24.1</v>
      </c>
      <c r="L9" s="20">
        <v>24.623999999999999</v>
      </c>
      <c r="M9" s="20">
        <v>23.1</v>
      </c>
      <c r="N9" s="20">
        <v>22.6</v>
      </c>
      <c r="O9" s="20">
        <v>20.8</v>
      </c>
      <c r="P9" s="20">
        <v>19.5</v>
      </c>
      <c r="Q9" s="20">
        <v>21.4</v>
      </c>
      <c r="R9" s="20">
        <v>22.4</v>
      </c>
      <c r="S9" s="20">
        <v>22.6</v>
      </c>
      <c r="T9" s="21">
        <v>22.4</v>
      </c>
      <c r="V9" s="48">
        <f t="shared" si="0"/>
        <v>-8.8495575221240186E-3</v>
      </c>
      <c r="X9" s="48">
        <f t="shared" si="1"/>
        <v>-0.27272727272727276</v>
      </c>
    </row>
    <row r="10" spans="1:24" ht="21.95" customHeight="1" x14ac:dyDescent="0.25">
      <c r="A10" s="18" t="s">
        <v>3</v>
      </c>
      <c r="B10" s="19">
        <v>20.149999999999999</v>
      </c>
      <c r="C10" s="20">
        <v>20.044</v>
      </c>
      <c r="D10" s="20">
        <v>20.271999999999998</v>
      </c>
      <c r="E10" s="20">
        <v>19.734999999999999</v>
      </c>
      <c r="F10" s="20">
        <v>19.844999999999999</v>
      </c>
      <c r="G10" s="20">
        <v>19.847999999999999</v>
      </c>
      <c r="H10" s="20">
        <v>20.21</v>
      </c>
      <c r="I10" s="20">
        <v>20.782</v>
      </c>
      <c r="J10" s="20">
        <v>20.747</v>
      </c>
      <c r="K10" s="20">
        <v>20.224</v>
      </c>
      <c r="L10" s="20">
        <v>20.2</v>
      </c>
      <c r="M10" s="20">
        <v>19.7</v>
      </c>
      <c r="N10" s="20">
        <v>20.3</v>
      </c>
      <c r="O10" s="20">
        <v>20.399999999999999</v>
      </c>
      <c r="P10" s="20">
        <v>20.3</v>
      </c>
      <c r="Q10" s="20">
        <v>20.5</v>
      </c>
      <c r="R10" s="20">
        <v>20.2</v>
      </c>
      <c r="S10" s="20">
        <v>19.7</v>
      </c>
      <c r="T10" s="21">
        <v>20</v>
      </c>
      <c r="V10" s="48">
        <f t="shared" si="0"/>
        <v>1.5228426395939123E-2</v>
      </c>
      <c r="X10" s="48">
        <f t="shared" si="1"/>
        <v>-7.4441687344912449E-3</v>
      </c>
    </row>
    <row r="11" spans="1:24" ht="21.95" customHeight="1" x14ac:dyDescent="0.25">
      <c r="A11" s="18" t="s">
        <v>4</v>
      </c>
      <c r="B11" s="19">
        <v>10.695</v>
      </c>
      <c r="C11" s="20">
        <v>10.952</v>
      </c>
      <c r="D11" s="20">
        <v>11.364000000000001</v>
      </c>
      <c r="E11" s="20">
        <v>11.993</v>
      </c>
      <c r="F11" s="20">
        <v>12.12</v>
      </c>
      <c r="G11" s="20">
        <v>12.305999999999999</v>
      </c>
      <c r="H11" s="20">
        <v>13.012</v>
      </c>
      <c r="I11" s="20">
        <v>13.884</v>
      </c>
      <c r="J11" s="20">
        <v>14.045999999999999</v>
      </c>
      <c r="K11" s="20">
        <v>14.513999999999999</v>
      </c>
      <c r="L11" s="20">
        <v>15.81</v>
      </c>
      <c r="M11" s="20">
        <v>16.3</v>
      </c>
      <c r="N11" s="20">
        <v>17.100000000000001</v>
      </c>
      <c r="O11" s="20">
        <v>16.5</v>
      </c>
      <c r="P11" s="20">
        <v>15.5</v>
      </c>
      <c r="Q11" s="20">
        <v>16.2</v>
      </c>
      <c r="R11" s="20">
        <v>17.3</v>
      </c>
      <c r="S11" s="20">
        <v>19.3</v>
      </c>
      <c r="T11" s="21">
        <v>18</v>
      </c>
      <c r="V11" s="48">
        <f t="shared" si="0"/>
        <v>-6.7357512953367907E-2</v>
      </c>
      <c r="X11" s="48">
        <f t="shared" si="1"/>
        <v>0.68302945301542772</v>
      </c>
    </row>
    <row r="12" spans="1:24" ht="21.95" customHeight="1" x14ac:dyDescent="0.25">
      <c r="A12" s="18" t="s">
        <v>5</v>
      </c>
      <c r="B12" s="19">
        <v>9.6959999999999997</v>
      </c>
      <c r="C12" s="20">
        <v>10.336</v>
      </c>
      <c r="D12" s="20">
        <v>11.222</v>
      </c>
      <c r="E12" s="20">
        <v>11.584</v>
      </c>
      <c r="F12" s="20">
        <v>12.742000000000001</v>
      </c>
      <c r="G12" s="20">
        <v>13.143000000000001</v>
      </c>
      <c r="H12" s="20">
        <v>12.672000000000001</v>
      </c>
      <c r="I12" s="20">
        <v>13.702</v>
      </c>
      <c r="J12" s="20">
        <v>13.483000000000001</v>
      </c>
      <c r="K12" s="20">
        <v>12.68</v>
      </c>
      <c r="L12" s="20">
        <v>12.9</v>
      </c>
      <c r="M12" s="20">
        <v>12.9</v>
      </c>
      <c r="N12" s="20">
        <v>12.8</v>
      </c>
      <c r="O12" s="20">
        <v>12.7</v>
      </c>
      <c r="P12" s="20">
        <v>12.6</v>
      </c>
      <c r="Q12" s="20">
        <v>12.7</v>
      </c>
      <c r="R12" s="20">
        <v>12.9</v>
      </c>
      <c r="S12" s="20">
        <v>12.7</v>
      </c>
      <c r="T12" s="21">
        <v>12.4</v>
      </c>
      <c r="V12" s="48">
        <f t="shared" si="0"/>
        <v>-2.3622047244094405E-2</v>
      </c>
      <c r="X12" s="48">
        <f t="shared" si="1"/>
        <v>0.27887788778877898</v>
      </c>
    </row>
    <row r="13" spans="1:24" ht="21.95" customHeight="1" x14ac:dyDescent="0.25">
      <c r="A13" s="18" t="s">
        <v>8</v>
      </c>
      <c r="B13" s="19">
        <v>14.045999999999999</v>
      </c>
      <c r="C13" s="20">
        <v>14.238</v>
      </c>
      <c r="D13" s="20">
        <v>13.96</v>
      </c>
      <c r="E13" s="20">
        <v>13.798</v>
      </c>
      <c r="F13" s="20">
        <v>13.898</v>
      </c>
      <c r="G13" s="20">
        <v>13.686</v>
      </c>
      <c r="H13" s="20">
        <v>13.513999999999999</v>
      </c>
      <c r="I13" s="20">
        <v>13.1</v>
      </c>
      <c r="J13" s="20">
        <v>12.167999999999999</v>
      </c>
      <c r="K13" s="20">
        <v>11.271000000000001</v>
      </c>
      <c r="L13" s="20">
        <v>10.896000000000001</v>
      </c>
      <c r="M13" s="20">
        <v>10</v>
      </c>
      <c r="N13" s="20">
        <v>9.9</v>
      </c>
      <c r="O13" s="20">
        <v>9.8000000000000007</v>
      </c>
      <c r="P13" s="20">
        <v>9.8000000000000007</v>
      </c>
      <c r="Q13" s="20">
        <v>9.8000000000000007</v>
      </c>
      <c r="R13" s="20">
        <v>9.9</v>
      </c>
      <c r="S13" s="20">
        <v>10.5</v>
      </c>
      <c r="T13" s="21">
        <v>10.7</v>
      </c>
      <c r="V13" s="48">
        <f t="shared" si="0"/>
        <v>1.904761904761898E-2</v>
      </c>
      <c r="X13" s="48">
        <f t="shared" si="1"/>
        <v>-0.2382172860600883</v>
      </c>
    </row>
    <row r="14" spans="1:24" ht="21.95" customHeight="1" x14ac:dyDescent="0.25">
      <c r="A14" s="18" t="s">
        <v>7</v>
      </c>
      <c r="B14" s="19">
        <v>12.491</v>
      </c>
      <c r="C14" s="20">
        <v>12.036</v>
      </c>
      <c r="D14" s="20">
        <v>11.988</v>
      </c>
      <c r="E14" s="20">
        <v>12.337999999999999</v>
      </c>
      <c r="F14" s="20">
        <v>11.113</v>
      </c>
      <c r="G14" s="20">
        <v>10.972</v>
      </c>
      <c r="H14" s="20">
        <v>11.103</v>
      </c>
      <c r="I14" s="20">
        <v>11.166</v>
      </c>
      <c r="J14" s="20">
        <v>10.677</v>
      </c>
      <c r="K14" s="20">
        <v>10.342000000000001</v>
      </c>
      <c r="L14" s="20">
        <v>9.7530000000000001</v>
      </c>
      <c r="M14" s="20">
        <v>9.8000000000000007</v>
      </c>
      <c r="N14" s="20">
        <v>10.1</v>
      </c>
      <c r="O14" s="20">
        <v>10.4</v>
      </c>
      <c r="P14" s="20">
        <v>9.9</v>
      </c>
      <c r="Q14" s="20">
        <v>10.3</v>
      </c>
      <c r="R14" s="20">
        <v>9.4</v>
      </c>
      <c r="S14" s="20">
        <v>8.9</v>
      </c>
      <c r="T14" s="21">
        <v>8.4</v>
      </c>
      <c r="V14" s="48">
        <f t="shared" si="0"/>
        <v>-5.6179775280898875E-2</v>
      </c>
      <c r="X14" s="48">
        <f t="shared" si="1"/>
        <v>-0.32751581138419655</v>
      </c>
    </row>
    <row r="15" spans="1:24" ht="21.95" customHeight="1" x14ac:dyDescent="0.25">
      <c r="A15" s="18" t="s">
        <v>6</v>
      </c>
      <c r="B15" s="19">
        <v>4.6989999999999998</v>
      </c>
      <c r="C15" s="20">
        <v>6.0670000000000002</v>
      </c>
      <c r="D15" s="20">
        <v>6.4039999999999999</v>
      </c>
      <c r="E15" s="20">
        <v>8.6820000000000004</v>
      </c>
      <c r="F15" s="20">
        <v>9.1590000000000007</v>
      </c>
      <c r="G15" s="20">
        <v>9.8089999999999993</v>
      </c>
      <c r="H15" s="20">
        <v>11.250999999999999</v>
      </c>
      <c r="I15" s="20">
        <v>12.69</v>
      </c>
      <c r="J15" s="20">
        <v>11.84</v>
      </c>
      <c r="K15" s="20">
        <v>10.368</v>
      </c>
      <c r="L15" s="20">
        <v>12.196999999999999</v>
      </c>
      <c r="M15" s="20">
        <v>12.2</v>
      </c>
      <c r="N15" s="20">
        <v>11.3</v>
      </c>
      <c r="O15" s="20">
        <v>10.4</v>
      </c>
      <c r="P15" s="20">
        <v>9.6</v>
      </c>
      <c r="Q15" s="20">
        <v>9.1999999999999993</v>
      </c>
      <c r="R15" s="20">
        <v>9.1</v>
      </c>
      <c r="S15" s="20">
        <v>11.1</v>
      </c>
      <c r="T15" s="21">
        <v>11.9</v>
      </c>
      <c r="V15" s="48">
        <f t="shared" si="0"/>
        <v>7.2072072072072141E-2</v>
      </c>
      <c r="X15" s="48">
        <f t="shared" si="1"/>
        <v>1.5324537135560758</v>
      </c>
    </row>
    <row r="16" spans="1:24" ht="21.95" customHeight="1" x14ac:dyDescent="0.25">
      <c r="A16" s="18" t="s">
        <v>9</v>
      </c>
      <c r="B16" s="19">
        <v>3.899</v>
      </c>
      <c r="C16" s="20">
        <v>3.976</v>
      </c>
      <c r="D16" s="20">
        <v>4.0069999999999997</v>
      </c>
      <c r="E16" s="20">
        <v>4.1959999999999997</v>
      </c>
      <c r="F16" s="20">
        <v>4.3609999999999998</v>
      </c>
      <c r="G16" s="20">
        <v>4.5229999999999997</v>
      </c>
      <c r="H16" s="20">
        <v>4.5670000000000002</v>
      </c>
      <c r="I16" s="20">
        <v>4.9029999999999996</v>
      </c>
      <c r="J16" s="20">
        <v>4.9320000000000004</v>
      </c>
      <c r="K16" s="20">
        <v>5.12</v>
      </c>
      <c r="L16" s="20">
        <v>5.351</v>
      </c>
      <c r="M16" s="20">
        <v>5.3</v>
      </c>
      <c r="N16" s="20">
        <v>5.4</v>
      </c>
      <c r="O16" s="20">
        <v>5.4</v>
      </c>
      <c r="P16" s="20">
        <v>5.4</v>
      </c>
      <c r="Q16" s="20">
        <v>5.5</v>
      </c>
      <c r="R16" s="20">
        <v>5.4</v>
      </c>
      <c r="S16" s="20">
        <v>5.9</v>
      </c>
      <c r="T16" s="21">
        <v>6.3</v>
      </c>
      <c r="V16" s="48">
        <f t="shared" si="0"/>
        <v>6.7796610169491428E-2</v>
      </c>
      <c r="X16" s="48">
        <f t="shared" si="1"/>
        <v>0.61579892280071813</v>
      </c>
    </row>
    <row r="17" spans="1:24" ht="21.95" customHeight="1" x14ac:dyDescent="0.25">
      <c r="A17" s="22" t="s">
        <v>10</v>
      </c>
      <c r="B17" s="23">
        <v>4.5949999999999998</v>
      </c>
      <c r="C17" s="24">
        <v>4.6970000000000001</v>
      </c>
      <c r="D17" s="24">
        <v>4.6509999999999998</v>
      </c>
      <c r="E17" s="24">
        <v>5.3150000000000004</v>
      </c>
      <c r="F17" s="24">
        <v>4.9130000000000003</v>
      </c>
      <c r="G17" s="24">
        <v>4.9000000000000004</v>
      </c>
      <c r="H17" s="24">
        <v>4.7930000000000001</v>
      </c>
      <c r="I17" s="24">
        <v>4.5229999999999997</v>
      </c>
      <c r="J17" s="24">
        <v>4.5389999999999997</v>
      </c>
      <c r="K17" s="24">
        <v>4.5149999999999997</v>
      </c>
      <c r="L17" s="24">
        <v>4.6900000000000004</v>
      </c>
      <c r="M17" s="24">
        <v>4.7</v>
      </c>
      <c r="N17" s="24">
        <v>5</v>
      </c>
      <c r="O17" s="24">
        <v>4.2</v>
      </c>
      <c r="P17" s="24">
        <v>4.3</v>
      </c>
      <c r="Q17" s="24">
        <v>4.8</v>
      </c>
      <c r="R17" s="24">
        <v>4.7</v>
      </c>
      <c r="S17" s="24">
        <v>5.2</v>
      </c>
      <c r="T17" s="25">
        <v>5.5</v>
      </c>
      <c r="U17" s="12"/>
      <c r="V17" s="54">
        <f t="shared" si="0"/>
        <v>5.7692307692307654E-2</v>
      </c>
      <c r="W17" s="55"/>
      <c r="X17" s="54">
        <f t="shared" si="1"/>
        <v>0.19695321001088145</v>
      </c>
    </row>
    <row r="18" spans="1:24" ht="21.95" customHeight="1" x14ac:dyDescent="0.25">
      <c r="A18" s="18" t="s">
        <v>11</v>
      </c>
      <c r="B18" s="19">
        <v>2.7559999999999998</v>
      </c>
      <c r="C18" s="20">
        <v>2.8</v>
      </c>
      <c r="D18" s="20">
        <v>2.8839999999999999</v>
      </c>
      <c r="E18" s="20">
        <v>3.44</v>
      </c>
      <c r="F18" s="20">
        <v>3.6070000000000002</v>
      </c>
      <c r="G18" s="20">
        <v>3.7189999999999999</v>
      </c>
      <c r="H18" s="20">
        <v>3.9569999999999999</v>
      </c>
      <c r="I18" s="20">
        <v>4.0179999999999998</v>
      </c>
      <c r="J18" s="20">
        <v>4.0439999999999996</v>
      </c>
      <c r="K18" s="20">
        <v>4.1210000000000004</v>
      </c>
      <c r="L18" s="20">
        <v>4.3390000000000004</v>
      </c>
      <c r="M18" s="20">
        <v>5</v>
      </c>
      <c r="N18" s="20">
        <v>5</v>
      </c>
      <c r="O18" s="20">
        <v>4.9000000000000004</v>
      </c>
      <c r="P18" s="20">
        <v>4.5999999999999996</v>
      </c>
      <c r="Q18" s="20">
        <v>4.8</v>
      </c>
      <c r="R18" s="20">
        <v>5</v>
      </c>
      <c r="S18" s="20">
        <v>5</v>
      </c>
      <c r="T18" s="21">
        <v>4.9000000000000004</v>
      </c>
      <c r="V18" s="48">
        <f t="shared" si="0"/>
        <v>-1.9999999999999928E-2</v>
      </c>
      <c r="X18" s="48">
        <f t="shared" si="1"/>
        <v>0.77793904208998577</v>
      </c>
    </row>
    <row r="19" spans="1:24" ht="21.95" customHeight="1" x14ac:dyDescent="0.25">
      <c r="A19" s="18" t="s">
        <v>12</v>
      </c>
      <c r="B19" s="19">
        <v>3.8919999999999999</v>
      </c>
      <c r="C19" s="20">
        <v>3.903</v>
      </c>
      <c r="D19" s="20">
        <v>3.879</v>
      </c>
      <c r="E19" s="20">
        <v>3.4609999999999999</v>
      </c>
      <c r="F19" s="20">
        <v>3.4780000000000002</v>
      </c>
      <c r="G19" s="20">
        <v>3.4009999999999998</v>
      </c>
      <c r="H19" s="20">
        <v>3.407</v>
      </c>
      <c r="I19" s="20">
        <v>3.5569999999999999</v>
      </c>
      <c r="J19" s="20">
        <v>3.5579999999999998</v>
      </c>
      <c r="K19" s="20">
        <v>3.3839999999999999</v>
      </c>
      <c r="L19" s="20">
        <v>3.4630000000000001</v>
      </c>
      <c r="M19" s="20">
        <v>3.5</v>
      </c>
      <c r="N19" s="20">
        <v>3.6</v>
      </c>
      <c r="O19" s="20">
        <v>3.7</v>
      </c>
      <c r="P19" s="20">
        <v>4</v>
      </c>
      <c r="Q19" s="20">
        <v>4.3</v>
      </c>
      <c r="R19" s="20">
        <v>4.4000000000000004</v>
      </c>
      <c r="S19" s="20">
        <v>4.5</v>
      </c>
      <c r="T19" s="21">
        <v>4.3</v>
      </c>
      <c r="V19" s="48">
        <f t="shared" si="0"/>
        <v>-4.4444444444444481E-2</v>
      </c>
      <c r="X19" s="48">
        <f t="shared" si="1"/>
        <v>0.10483042137718394</v>
      </c>
    </row>
    <row r="20" spans="1:24" ht="21.95" customHeight="1" x14ac:dyDescent="0.25">
      <c r="A20" s="18" t="s">
        <v>14</v>
      </c>
      <c r="B20" s="19">
        <v>5.2149999999999999</v>
      </c>
      <c r="C20" s="20">
        <v>4.7050000000000001</v>
      </c>
      <c r="D20" s="20">
        <v>4.9640000000000004</v>
      </c>
      <c r="E20" s="20">
        <v>5.05</v>
      </c>
      <c r="F20" s="20">
        <v>5.8</v>
      </c>
      <c r="G20" s="20">
        <v>2.379</v>
      </c>
      <c r="H20" s="20">
        <v>5.5460000000000003</v>
      </c>
      <c r="I20" s="20">
        <v>5.5289999999999999</v>
      </c>
      <c r="J20" s="20">
        <v>5.4039999999999999</v>
      </c>
      <c r="K20" s="20">
        <v>4.0350000000000001</v>
      </c>
      <c r="L20" s="20">
        <v>1.6259999999999999</v>
      </c>
      <c r="M20" s="20">
        <v>4.0999999999999996</v>
      </c>
      <c r="N20" s="20">
        <v>4.3</v>
      </c>
      <c r="O20" s="20">
        <v>4.5999999999999996</v>
      </c>
      <c r="P20" s="20">
        <v>4.7</v>
      </c>
      <c r="Q20" s="20">
        <v>4</v>
      </c>
      <c r="R20" s="20">
        <v>3.8</v>
      </c>
      <c r="S20" s="20">
        <v>4.0999999999999996</v>
      </c>
      <c r="T20" s="21">
        <v>4.5</v>
      </c>
      <c r="V20" s="48">
        <f t="shared" si="0"/>
        <v>9.7560975609756198E-2</v>
      </c>
      <c r="X20" s="48">
        <f t="shared" si="1"/>
        <v>-0.137104506232023</v>
      </c>
    </row>
    <row r="21" spans="1:24" ht="21.95" customHeight="1" x14ac:dyDescent="0.25">
      <c r="A21" s="18" t="s">
        <v>13</v>
      </c>
      <c r="B21" s="19">
        <v>2.8610000000000002</v>
      </c>
      <c r="C21" s="20">
        <v>2.9470000000000001</v>
      </c>
      <c r="D21" s="20">
        <v>2.4660000000000002</v>
      </c>
      <c r="E21" s="20">
        <v>3.0720000000000001</v>
      </c>
      <c r="F21" s="20">
        <v>3.3</v>
      </c>
      <c r="G21" s="20">
        <v>3.5859999999999999</v>
      </c>
      <c r="H21" s="20">
        <v>3.2</v>
      </c>
      <c r="I21" s="20">
        <v>3.3</v>
      </c>
      <c r="J21" s="20">
        <v>3.2</v>
      </c>
      <c r="K21" s="20">
        <v>3.0289999999999999</v>
      </c>
      <c r="L21" s="20">
        <v>3.2480000000000002</v>
      </c>
      <c r="M21" s="20">
        <v>2.9</v>
      </c>
      <c r="N21" s="20">
        <v>3.1</v>
      </c>
      <c r="O21" s="20">
        <v>3</v>
      </c>
      <c r="P21" s="20">
        <v>2.6</v>
      </c>
      <c r="Q21" s="20">
        <v>2.4</v>
      </c>
      <c r="R21" s="20">
        <v>2.2999999999999998</v>
      </c>
      <c r="S21" s="20">
        <v>2.2999999999999998</v>
      </c>
      <c r="T21" s="21">
        <v>2.1</v>
      </c>
      <c r="V21" s="48">
        <f t="shared" si="0"/>
        <v>-8.6956521739130321E-2</v>
      </c>
      <c r="X21" s="48">
        <f t="shared" si="1"/>
        <v>-0.26599091226843763</v>
      </c>
    </row>
    <row r="22" spans="1:24" ht="21.95" customHeight="1" thickBot="1" x14ac:dyDescent="0.3">
      <c r="A22" s="29" t="s">
        <v>15</v>
      </c>
      <c r="B22" s="30">
        <f>B23-SUM(B7:B21)</f>
        <v>44.505000000000024</v>
      </c>
      <c r="C22" s="31">
        <f t="shared" ref="C22:R22" si="2">C23-SUM(C7:C21)</f>
        <v>45.97999999999999</v>
      </c>
      <c r="D22" s="31">
        <f t="shared" si="2"/>
        <v>46.872000000000014</v>
      </c>
      <c r="E22" s="31">
        <f t="shared" si="2"/>
        <v>47.11099999999999</v>
      </c>
      <c r="F22" s="31">
        <f t="shared" si="2"/>
        <v>48.395999999999987</v>
      </c>
      <c r="G22" s="31">
        <f t="shared" si="2"/>
        <v>50.331999999999994</v>
      </c>
      <c r="H22" s="31">
        <f t="shared" si="2"/>
        <v>52.732999999999976</v>
      </c>
      <c r="I22" s="31">
        <f t="shared" si="2"/>
        <v>57.127000000000038</v>
      </c>
      <c r="J22" s="31">
        <f t="shared" si="2"/>
        <v>57.696000000000026</v>
      </c>
      <c r="K22" s="31">
        <f t="shared" si="2"/>
        <v>57.831999999999994</v>
      </c>
      <c r="L22" s="31">
        <f t="shared" si="2"/>
        <v>56.031000000000006</v>
      </c>
      <c r="M22" s="31">
        <f t="shared" si="2"/>
        <v>56.700000000000017</v>
      </c>
      <c r="N22" s="31">
        <f t="shared" si="2"/>
        <v>55.899999999999949</v>
      </c>
      <c r="O22" s="31">
        <f t="shared" si="2"/>
        <v>56.599999999999994</v>
      </c>
      <c r="P22" s="31">
        <f t="shared" si="2"/>
        <v>57.100000000000023</v>
      </c>
      <c r="Q22" s="31">
        <f t="shared" si="2"/>
        <v>54.899999999999949</v>
      </c>
      <c r="R22" s="31">
        <f t="shared" si="2"/>
        <v>54.399999999999977</v>
      </c>
      <c r="S22" s="31">
        <f t="shared" ref="S22:T22" si="3">S23-SUM(S7:S21)</f>
        <v>55.299999999999983</v>
      </c>
      <c r="T22" s="32">
        <f t="shared" si="3"/>
        <v>54.799999999999983</v>
      </c>
      <c r="V22" s="48">
        <f t="shared" si="0"/>
        <v>-9.0415913200723348E-3</v>
      </c>
      <c r="X22" s="48">
        <f t="shared" si="1"/>
        <v>0.23132232333445576</v>
      </c>
    </row>
    <row r="23" spans="1:24" ht="22.5" customHeight="1" thickBot="1" x14ac:dyDescent="0.3">
      <c r="A23" s="26" t="s">
        <v>16</v>
      </c>
      <c r="B23" s="27">
        <v>226</v>
      </c>
      <c r="C23" s="28">
        <v>228</v>
      </c>
      <c r="D23" s="28">
        <v>230</v>
      </c>
      <c r="E23" s="28">
        <v>237</v>
      </c>
      <c r="F23" s="28">
        <v>239</v>
      </c>
      <c r="G23" s="28">
        <v>239</v>
      </c>
      <c r="H23" s="28">
        <v>247</v>
      </c>
      <c r="I23" s="28">
        <v>255</v>
      </c>
      <c r="J23" s="28">
        <v>251</v>
      </c>
      <c r="K23" s="28">
        <v>243</v>
      </c>
      <c r="L23" s="28">
        <v>242</v>
      </c>
      <c r="M23" s="28">
        <v>242.8</v>
      </c>
      <c r="N23" s="28">
        <v>243.6</v>
      </c>
      <c r="O23" s="28">
        <v>242</v>
      </c>
      <c r="P23" s="28">
        <v>238</v>
      </c>
      <c r="Q23" s="28">
        <v>239</v>
      </c>
      <c r="R23" s="28">
        <v>240</v>
      </c>
      <c r="S23" s="57">
        <v>246.7</v>
      </c>
      <c r="T23" s="56">
        <v>246</v>
      </c>
      <c r="V23" s="49">
        <f t="shared" si="0"/>
        <v>-2.8374543980542711E-3</v>
      </c>
      <c r="W23" s="52"/>
      <c r="X23" s="53">
        <f t="shared" si="1"/>
        <v>8.8495575221238937E-2</v>
      </c>
    </row>
    <row r="25" spans="1:24" ht="15.75" thickBot="1" x14ac:dyDescent="0.3"/>
    <row r="26" spans="1:24" ht="31.5" customHeight="1" thickBot="1" x14ac:dyDescent="0.3">
      <c r="A26" s="9" t="s">
        <v>17</v>
      </c>
      <c r="B26" s="10">
        <v>2000</v>
      </c>
      <c r="C26" s="11">
        <v>2001</v>
      </c>
      <c r="D26" s="11">
        <v>2002</v>
      </c>
      <c r="E26" s="11">
        <v>2003</v>
      </c>
      <c r="F26" s="11">
        <v>2004</v>
      </c>
      <c r="G26" s="11">
        <v>2005</v>
      </c>
      <c r="H26" s="11">
        <v>2006</v>
      </c>
      <c r="I26" s="11">
        <v>2007</v>
      </c>
      <c r="J26" s="11">
        <v>2008</v>
      </c>
      <c r="K26" s="11">
        <v>2009</v>
      </c>
      <c r="L26" s="11">
        <v>2010</v>
      </c>
      <c r="M26" s="11">
        <v>2011</v>
      </c>
      <c r="N26" s="11">
        <v>2012</v>
      </c>
      <c r="O26" s="11">
        <v>2013</v>
      </c>
      <c r="P26" s="11">
        <v>2014</v>
      </c>
      <c r="Q26" s="11">
        <v>2015</v>
      </c>
      <c r="R26" s="11">
        <v>2016</v>
      </c>
      <c r="S26" s="50">
        <v>2017</v>
      </c>
      <c r="T26" s="13">
        <v>2018</v>
      </c>
    </row>
    <row r="27" spans="1:24" ht="21.75" customHeight="1" x14ac:dyDescent="0.25">
      <c r="A27" s="14" t="s">
        <v>2</v>
      </c>
      <c r="B27" s="34">
        <f>B7/$B$23</f>
        <v>9.3805309734513273E-2</v>
      </c>
      <c r="C27" s="59">
        <f>C7/$C$23</f>
        <v>9.3201754385964911E-2</v>
      </c>
      <c r="D27" s="35">
        <f>D7/$D$23</f>
        <v>9.7991304347826089E-2</v>
      </c>
      <c r="E27" s="35">
        <f>E7/$E$23</f>
        <v>0.10042616033755274</v>
      </c>
      <c r="F27" s="35">
        <f>F7/$F$23</f>
        <v>0.10355648535564854</v>
      </c>
      <c r="G27" s="35">
        <f>G7/$G$23</f>
        <v>0.10815899581589959</v>
      </c>
      <c r="H27" s="35">
        <f>H7/$H$23</f>
        <v>0.10809716599190283</v>
      </c>
      <c r="I27" s="35">
        <f>I7/$I$23</f>
        <v>0.10921568627450981</v>
      </c>
      <c r="J27" s="35">
        <f>J7/$J$23</f>
        <v>0.11035856573705179</v>
      </c>
      <c r="K27" s="35">
        <f>K7/$K$23</f>
        <v>0.11213991769547325</v>
      </c>
      <c r="L27" s="35">
        <f>L7/$L$23</f>
        <v>0.11404958677685952</v>
      </c>
      <c r="M27" s="35">
        <f>M7/$M$23</f>
        <v>0.11655683690280065</v>
      </c>
      <c r="N27" s="35">
        <f>N7/$N$23</f>
        <v>0.11986863711001643</v>
      </c>
      <c r="O27" s="35">
        <f>O7/$O$23</f>
        <v>0.12727272727272729</v>
      </c>
      <c r="P27" s="35">
        <f>P7/$P$23</f>
        <v>0.12857142857142859</v>
      </c>
      <c r="Q27" s="35">
        <f>Q7/$Q$23</f>
        <v>0.12928870292887029</v>
      </c>
      <c r="R27" s="35">
        <f>R7/$R$23</f>
        <v>0.13208333333333333</v>
      </c>
      <c r="S27" s="35">
        <f>S7/$S$23</f>
        <v>0.13214430482367248</v>
      </c>
      <c r="T27" s="36">
        <f>T7/$T$23</f>
        <v>0.13414634146341464</v>
      </c>
    </row>
    <row r="28" spans="1:24" ht="21.75" customHeight="1" x14ac:dyDescent="0.25">
      <c r="A28" s="18" t="s">
        <v>0</v>
      </c>
      <c r="B28" s="39">
        <f t="shared" ref="B28:B42" si="4">B8/$B$23</f>
        <v>0.15265486725663716</v>
      </c>
      <c r="C28" s="60">
        <f t="shared" ref="C28:C42" si="5">C8/$C$23</f>
        <v>0.1487675438596491</v>
      </c>
      <c r="D28" s="40">
        <f t="shared" ref="D28:D42" si="6">D8/$D$23</f>
        <v>0.15139130434782608</v>
      </c>
      <c r="E28" s="40">
        <f t="shared" ref="E28:E42" si="7">E8/$E$23</f>
        <v>0.1438016877637131</v>
      </c>
      <c r="F28" s="40">
        <f t="shared" ref="F28:F42" si="8">F8/$F$23</f>
        <v>0.1389874476987448</v>
      </c>
      <c r="G28" s="40">
        <f t="shared" ref="G28:G42" si="9">G8/$G$23</f>
        <v>0.14029288702928872</v>
      </c>
      <c r="H28" s="40">
        <f t="shared" ref="H28:H42" si="10">H8/$H$23</f>
        <v>0.13361538461538461</v>
      </c>
      <c r="I28" s="40">
        <f t="shared" ref="I28:I42" si="11">I8/$I$23</f>
        <v>0.12615294117647058</v>
      </c>
      <c r="J28" s="40">
        <f t="shared" ref="J28:J42" si="12">J8/$J$23</f>
        <v>0.12270916334661355</v>
      </c>
      <c r="K28" s="40">
        <f t="shared" ref="K28:K42" si="13">K8/$K$23</f>
        <v>0.12434156378600823</v>
      </c>
      <c r="L28" s="40">
        <f t="shared" ref="L28:L42" si="14">L8/$L$23</f>
        <v>0.12095867768595041</v>
      </c>
      <c r="M28" s="40">
        <f t="shared" ref="M28:M42" si="15">M8/$M$23</f>
        <v>0.11655683690280065</v>
      </c>
      <c r="N28" s="40">
        <f t="shared" ref="N28:N42" si="16">N8/$N$23</f>
        <v>0.11494252873563218</v>
      </c>
      <c r="O28" s="40">
        <f t="shared" ref="O28:O42" si="17">O8/$O$23</f>
        <v>0.11487603305785124</v>
      </c>
      <c r="P28" s="40">
        <f t="shared" ref="P28:P42" si="18">P8/$P$23</f>
        <v>0.11554621848739496</v>
      </c>
      <c r="Q28" s="40">
        <f t="shared" ref="Q28:Q42" si="19">Q8/$Q$23</f>
        <v>0.11422594142259415</v>
      </c>
      <c r="R28" s="40">
        <f t="shared" ref="R28:R42" si="20">R8/$R$23</f>
        <v>0.11291666666666668</v>
      </c>
      <c r="S28" s="40">
        <f t="shared" ref="S28:S42" si="21">S8/$S$23</f>
        <v>0.10944466963923795</v>
      </c>
      <c r="T28" s="41">
        <f t="shared" ref="T28:T42" si="22">T8/$T$23</f>
        <v>0.10894308943089431</v>
      </c>
    </row>
    <row r="29" spans="1:24" ht="21.75" customHeight="1" x14ac:dyDescent="0.25">
      <c r="A29" s="18" t="s">
        <v>1</v>
      </c>
      <c r="B29" s="39">
        <f t="shared" si="4"/>
        <v>0.13628318584070798</v>
      </c>
      <c r="C29" s="60">
        <f t="shared" si="5"/>
        <v>0.13223684210526315</v>
      </c>
      <c r="D29" s="40">
        <f t="shared" si="6"/>
        <v>0.12047391304347826</v>
      </c>
      <c r="E29" s="40">
        <f t="shared" si="7"/>
        <v>0.12381012658227848</v>
      </c>
      <c r="F29" s="40">
        <f t="shared" si="8"/>
        <v>0.11841004184100419</v>
      </c>
      <c r="G29" s="40">
        <f t="shared" si="9"/>
        <v>0.11303765690376569</v>
      </c>
      <c r="H29" s="40">
        <f t="shared" si="10"/>
        <v>0.11065587044534413</v>
      </c>
      <c r="I29" s="40">
        <f t="shared" si="11"/>
        <v>0.10470588235294118</v>
      </c>
      <c r="J29" s="40">
        <f t="shared" si="12"/>
        <v>0.10424701195219124</v>
      </c>
      <c r="K29" s="40">
        <f t="shared" si="13"/>
        <v>9.91769547325103E-2</v>
      </c>
      <c r="L29" s="40">
        <f t="shared" si="14"/>
        <v>0.10175206611570248</v>
      </c>
      <c r="M29" s="40">
        <f t="shared" si="15"/>
        <v>9.5140032948929157E-2</v>
      </c>
      <c r="N29" s="40">
        <f t="shared" si="16"/>
        <v>9.2775041050903131E-2</v>
      </c>
      <c r="O29" s="40">
        <f t="shared" si="17"/>
        <v>8.5950413223140495E-2</v>
      </c>
      <c r="P29" s="40">
        <f t="shared" si="18"/>
        <v>8.1932773109243698E-2</v>
      </c>
      <c r="Q29" s="40">
        <f t="shared" si="19"/>
        <v>8.9539748953974888E-2</v>
      </c>
      <c r="R29" s="40">
        <f t="shared" si="20"/>
        <v>9.3333333333333324E-2</v>
      </c>
      <c r="S29" s="40">
        <f t="shared" si="21"/>
        <v>9.1609241994325102E-2</v>
      </c>
      <c r="T29" s="41">
        <f t="shared" si="22"/>
        <v>9.1056910569105684E-2</v>
      </c>
    </row>
    <row r="30" spans="1:24" ht="21.75" customHeight="1" x14ac:dyDescent="0.25">
      <c r="A30" s="18" t="s">
        <v>3</v>
      </c>
      <c r="B30" s="39">
        <f t="shared" si="4"/>
        <v>8.9159292035398227E-2</v>
      </c>
      <c r="C30" s="60">
        <f t="shared" si="5"/>
        <v>8.7912280701754386E-2</v>
      </c>
      <c r="D30" s="40">
        <f t="shared" si="6"/>
        <v>8.8139130434782609E-2</v>
      </c>
      <c r="E30" s="40">
        <f t="shared" si="7"/>
        <v>8.3270042194092828E-2</v>
      </c>
      <c r="F30" s="40">
        <f t="shared" si="8"/>
        <v>8.3033472803347275E-2</v>
      </c>
      <c r="G30" s="40">
        <f t="shared" si="9"/>
        <v>8.3046025104602503E-2</v>
      </c>
      <c r="H30" s="40">
        <f t="shared" si="10"/>
        <v>8.1821862348178134E-2</v>
      </c>
      <c r="I30" s="40">
        <f t="shared" si="11"/>
        <v>8.1498039215686269E-2</v>
      </c>
      <c r="J30" s="40">
        <f t="shared" si="12"/>
        <v>8.2657370517928291E-2</v>
      </c>
      <c r="K30" s="40">
        <f t="shared" si="13"/>
        <v>8.3226337448559673E-2</v>
      </c>
      <c r="L30" s="40">
        <f t="shared" si="14"/>
        <v>8.347107438016528E-2</v>
      </c>
      <c r="M30" s="40">
        <f t="shared" si="15"/>
        <v>8.1136738056013166E-2</v>
      </c>
      <c r="N30" s="40">
        <f t="shared" si="16"/>
        <v>8.3333333333333343E-2</v>
      </c>
      <c r="O30" s="40">
        <f t="shared" si="17"/>
        <v>8.4297520661157019E-2</v>
      </c>
      <c r="P30" s="40">
        <f t="shared" si="18"/>
        <v>8.5294117647058826E-2</v>
      </c>
      <c r="Q30" s="40">
        <f t="shared" si="19"/>
        <v>8.5774058577405859E-2</v>
      </c>
      <c r="R30" s="40">
        <f t="shared" si="20"/>
        <v>8.4166666666666667E-2</v>
      </c>
      <c r="S30" s="40">
        <f t="shared" si="21"/>
        <v>7.9854073773814344E-2</v>
      </c>
      <c r="T30" s="41">
        <f t="shared" si="22"/>
        <v>8.1300813008130079E-2</v>
      </c>
    </row>
    <row r="31" spans="1:24" ht="21.75" customHeight="1" x14ac:dyDescent="0.25">
      <c r="A31" s="18" t="s">
        <v>4</v>
      </c>
      <c r="B31" s="39">
        <f t="shared" si="4"/>
        <v>4.7323008849557521E-2</v>
      </c>
      <c r="C31" s="60">
        <f t="shared" si="5"/>
        <v>4.8035087719298243E-2</v>
      </c>
      <c r="D31" s="40">
        <f t="shared" si="6"/>
        <v>4.9408695652173915E-2</v>
      </c>
      <c r="E31" s="40">
        <f t="shared" si="7"/>
        <v>5.0603375527426164E-2</v>
      </c>
      <c r="F31" s="40">
        <f t="shared" si="8"/>
        <v>5.0711297071129702E-2</v>
      </c>
      <c r="G31" s="40">
        <f t="shared" si="9"/>
        <v>5.1489539748953969E-2</v>
      </c>
      <c r="H31" s="40">
        <f t="shared" si="10"/>
        <v>5.2680161943319842E-2</v>
      </c>
      <c r="I31" s="40">
        <f t="shared" si="11"/>
        <v>5.4447058823529411E-2</v>
      </c>
      <c r="J31" s="40">
        <f t="shared" si="12"/>
        <v>5.5960159362549798E-2</v>
      </c>
      <c r="K31" s="40">
        <f t="shared" si="13"/>
        <v>5.972839506172839E-2</v>
      </c>
      <c r="L31" s="40">
        <f t="shared" si="14"/>
        <v>6.5330578512396695E-2</v>
      </c>
      <c r="M31" s="40">
        <f t="shared" si="15"/>
        <v>6.7133443163097203E-2</v>
      </c>
      <c r="N31" s="40">
        <f t="shared" si="16"/>
        <v>7.0197044334975381E-2</v>
      </c>
      <c r="O31" s="40">
        <f t="shared" si="17"/>
        <v>6.8181818181818177E-2</v>
      </c>
      <c r="P31" s="40">
        <f t="shared" si="18"/>
        <v>6.5126050420168072E-2</v>
      </c>
      <c r="Q31" s="40">
        <f t="shared" si="19"/>
        <v>6.7782426778242671E-2</v>
      </c>
      <c r="R31" s="40">
        <f t="shared" si="20"/>
        <v>7.2083333333333333E-2</v>
      </c>
      <c r="S31" s="40">
        <f t="shared" si="21"/>
        <v>7.8232671260640457E-2</v>
      </c>
      <c r="T31" s="41">
        <f t="shared" si="22"/>
        <v>7.3170731707317069E-2</v>
      </c>
    </row>
    <row r="32" spans="1:24" ht="21.75" customHeight="1" x14ac:dyDescent="0.25">
      <c r="A32" s="18" t="s">
        <v>5</v>
      </c>
      <c r="B32" s="39">
        <f t="shared" si="4"/>
        <v>4.2902654867256633E-2</v>
      </c>
      <c r="C32" s="60">
        <f t="shared" si="5"/>
        <v>4.5333333333333337E-2</v>
      </c>
      <c r="D32" s="40">
        <f t="shared" si="6"/>
        <v>4.8791304347826088E-2</v>
      </c>
      <c r="E32" s="40">
        <f t="shared" si="7"/>
        <v>4.8877637130801684E-2</v>
      </c>
      <c r="F32" s="40">
        <f t="shared" si="8"/>
        <v>5.3313807531380757E-2</v>
      </c>
      <c r="G32" s="40">
        <f t="shared" si="9"/>
        <v>5.4991631799163186E-2</v>
      </c>
      <c r="H32" s="40">
        <f t="shared" si="10"/>
        <v>5.1303643724696361E-2</v>
      </c>
      <c r="I32" s="40">
        <f t="shared" si="11"/>
        <v>5.3733333333333334E-2</v>
      </c>
      <c r="J32" s="40">
        <f t="shared" si="12"/>
        <v>5.3717131474103591E-2</v>
      </c>
      <c r="K32" s="40">
        <f t="shared" si="13"/>
        <v>5.2181069958847734E-2</v>
      </c>
      <c r="L32" s="40">
        <f t="shared" si="14"/>
        <v>5.3305785123966942E-2</v>
      </c>
      <c r="M32" s="40">
        <f t="shared" si="15"/>
        <v>5.313014827018122E-2</v>
      </c>
      <c r="N32" s="40">
        <f t="shared" si="16"/>
        <v>5.2545155993431861E-2</v>
      </c>
      <c r="O32" s="40">
        <f t="shared" si="17"/>
        <v>5.2479338842975204E-2</v>
      </c>
      <c r="P32" s="40">
        <f t="shared" si="18"/>
        <v>5.2941176470588235E-2</v>
      </c>
      <c r="Q32" s="40">
        <f t="shared" si="19"/>
        <v>5.3138075313807528E-2</v>
      </c>
      <c r="R32" s="40">
        <f t="shared" si="20"/>
        <v>5.3749999999999999E-2</v>
      </c>
      <c r="S32" s="40">
        <f t="shared" si="21"/>
        <v>5.1479529793271181E-2</v>
      </c>
      <c r="T32" s="41">
        <f t="shared" si="22"/>
        <v>5.0406504065040651E-2</v>
      </c>
    </row>
    <row r="33" spans="1:20" ht="21.75" customHeight="1" x14ac:dyDescent="0.25">
      <c r="A33" s="18" t="s">
        <v>8</v>
      </c>
      <c r="B33" s="39">
        <f t="shared" si="4"/>
        <v>6.21504424778761E-2</v>
      </c>
      <c r="C33" s="60">
        <f t="shared" si="5"/>
        <v>6.2447368421052626E-2</v>
      </c>
      <c r="D33" s="40">
        <f t="shared" si="6"/>
        <v>6.0695652173913046E-2</v>
      </c>
      <c r="E33" s="40">
        <f t="shared" si="7"/>
        <v>5.8219409282700425E-2</v>
      </c>
      <c r="F33" s="40">
        <f t="shared" si="8"/>
        <v>5.8150627615062761E-2</v>
      </c>
      <c r="G33" s="40">
        <f t="shared" si="9"/>
        <v>5.7263598326359834E-2</v>
      </c>
      <c r="H33" s="40">
        <f t="shared" si="10"/>
        <v>5.4712550607287448E-2</v>
      </c>
      <c r="I33" s="40">
        <f t="shared" si="11"/>
        <v>5.137254901960784E-2</v>
      </c>
      <c r="J33" s="40">
        <f t="shared" si="12"/>
        <v>4.8478087649402389E-2</v>
      </c>
      <c r="K33" s="40">
        <f t="shared" si="13"/>
        <v>4.6382716049382718E-2</v>
      </c>
      <c r="L33" s="40">
        <f t="shared" si="14"/>
        <v>4.5024793388429754E-2</v>
      </c>
      <c r="M33" s="40">
        <f t="shared" si="15"/>
        <v>4.118616144975288E-2</v>
      </c>
      <c r="N33" s="40">
        <f t="shared" si="16"/>
        <v>4.064039408866995E-2</v>
      </c>
      <c r="O33" s="40">
        <f t="shared" si="17"/>
        <v>4.0495867768595047E-2</v>
      </c>
      <c r="P33" s="40">
        <f t="shared" si="18"/>
        <v>4.11764705882353E-2</v>
      </c>
      <c r="Q33" s="40">
        <f t="shared" si="19"/>
        <v>4.1004184100418416E-2</v>
      </c>
      <c r="R33" s="40">
        <f t="shared" si="20"/>
        <v>4.1250000000000002E-2</v>
      </c>
      <c r="S33" s="40">
        <f t="shared" si="21"/>
        <v>4.2561815970814758E-2</v>
      </c>
      <c r="T33" s="41">
        <f t="shared" si="22"/>
        <v>4.3495934959349593E-2</v>
      </c>
    </row>
    <row r="34" spans="1:20" ht="21.75" customHeight="1" x14ac:dyDescent="0.25">
      <c r="A34" s="18" t="s">
        <v>7</v>
      </c>
      <c r="B34" s="39">
        <f t="shared" si="4"/>
        <v>5.5269911504424778E-2</v>
      </c>
      <c r="C34" s="60">
        <f t="shared" si="5"/>
        <v>5.2789473684210525E-2</v>
      </c>
      <c r="D34" s="40">
        <f t="shared" si="6"/>
        <v>5.2121739130434781E-2</v>
      </c>
      <c r="E34" s="40">
        <f t="shared" si="7"/>
        <v>5.2059071729957801E-2</v>
      </c>
      <c r="F34" s="40">
        <f t="shared" si="8"/>
        <v>4.6497907949790793E-2</v>
      </c>
      <c r="G34" s="40">
        <f t="shared" si="9"/>
        <v>4.5907949790794975E-2</v>
      </c>
      <c r="H34" s="40">
        <f t="shared" si="10"/>
        <v>4.4951417004048581E-2</v>
      </c>
      <c r="I34" s="40">
        <f t="shared" si="11"/>
        <v>4.3788235294117649E-2</v>
      </c>
      <c r="J34" s="40">
        <f t="shared" si="12"/>
        <v>4.2537848605577688E-2</v>
      </c>
      <c r="K34" s="40">
        <f t="shared" si="13"/>
        <v>4.255967078189301E-2</v>
      </c>
      <c r="L34" s="40">
        <f t="shared" si="14"/>
        <v>4.0301652892561983E-2</v>
      </c>
      <c r="M34" s="40">
        <f t="shared" si="15"/>
        <v>4.0362438220757829E-2</v>
      </c>
      <c r="N34" s="40">
        <f t="shared" si="16"/>
        <v>4.1461412151067321E-2</v>
      </c>
      <c r="O34" s="40">
        <f t="shared" si="17"/>
        <v>4.2975206611570248E-2</v>
      </c>
      <c r="P34" s="40">
        <f t="shared" si="18"/>
        <v>4.159663865546219E-2</v>
      </c>
      <c r="Q34" s="40">
        <f t="shared" si="19"/>
        <v>4.3096234309623435E-2</v>
      </c>
      <c r="R34" s="40">
        <f t="shared" si="20"/>
        <v>3.9166666666666669E-2</v>
      </c>
      <c r="S34" s="40">
        <f t="shared" si="21"/>
        <v>3.6076205918119178E-2</v>
      </c>
      <c r="T34" s="41">
        <f t="shared" si="22"/>
        <v>3.4146341463414637E-2</v>
      </c>
    </row>
    <row r="35" spans="1:20" ht="21.75" customHeight="1" x14ac:dyDescent="0.25">
      <c r="A35" s="18" t="s">
        <v>6</v>
      </c>
      <c r="B35" s="39">
        <f t="shared" si="4"/>
        <v>2.0792035398230088E-2</v>
      </c>
      <c r="C35" s="60">
        <f t="shared" si="5"/>
        <v>2.6609649122807017E-2</v>
      </c>
      <c r="D35" s="40">
        <f t="shared" si="6"/>
        <v>2.7843478260869563E-2</v>
      </c>
      <c r="E35" s="40">
        <f t="shared" si="7"/>
        <v>3.6632911392405064E-2</v>
      </c>
      <c r="F35" s="40">
        <f t="shared" si="8"/>
        <v>3.8322175732217578E-2</v>
      </c>
      <c r="G35" s="40">
        <f t="shared" si="9"/>
        <v>4.10418410041841E-2</v>
      </c>
      <c r="H35" s="40">
        <f t="shared" si="10"/>
        <v>4.5550607287449391E-2</v>
      </c>
      <c r="I35" s="40">
        <f t="shared" si="11"/>
        <v>4.976470588235294E-2</v>
      </c>
      <c r="J35" s="40">
        <f t="shared" si="12"/>
        <v>4.7171314741035857E-2</v>
      </c>
      <c r="K35" s="40">
        <f t="shared" si="13"/>
        <v>4.2666666666666665E-2</v>
      </c>
      <c r="L35" s="40">
        <f t="shared" si="14"/>
        <v>5.0400826446280987E-2</v>
      </c>
      <c r="M35" s="40">
        <f t="shared" si="15"/>
        <v>5.0247116968698512E-2</v>
      </c>
      <c r="N35" s="40">
        <f t="shared" si="16"/>
        <v>4.6387520525451566E-2</v>
      </c>
      <c r="O35" s="40">
        <f t="shared" si="17"/>
        <v>4.2975206611570248E-2</v>
      </c>
      <c r="P35" s="40">
        <f t="shared" si="18"/>
        <v>4.0336134453781508E-2</v>
      </c>
      <c r="Q35" s="40">
        <f t="shared" si="19"/>
        <v>3.8493723849372379E-2</v>
      </c>
      <c r="R35" s="40">
        <f t="shared" si="20"/>
        <v>3.7916666666666668E-2</v>
      </c>
      <c r="S35" s="40">
        <f t="shared" si="21"/>
        <v>4.4993919740575601E-2</v>
      </c>
      <c r="T35" s="41">
        <f t="shared" si="22"/>
        <v>4.8373983739837402E-2</v>
      </c>
    </row>
    <row r="36" spans="1:20" ht="21.75" customHeight="1" x14ac:dyDescent="0.25">
      <c r="A36" s="18" t="s">
        <v>9</v>
      </c>
      <c r="B36" s="39">
        <f t="shared" si="4"/>
        <v>1.7252212389380531E-2</v>
      </c>
      <c r="C36" s="60">
        <f t="shared" si="5"/>
        <v>1.7438596491228069E-2</v>
      </c>
      <c r="D36" s="40">
        <f t="shared" si="6"/>
        <v>1.742173913043478E-2</v>
      </c>
      <c r="E36" s="40">
        <f t="shared" si="7"/>
        <v>1.7704641350210968E-2</v>
      </c>
      <c r="F36" s="40">
        <f t="shared" si="8"/>
        <v>1.8246861924686192E-2</v>
      </c>
      <c r="G36" s="40">
        <f t="shared" si="9"/>
        <v>1.8924686192468617E-2</v>
      </c>
      <c r="H36" s="40">
        <f t="shared" si="10"/>
        <v>1.8489878542510121E-2</v>
      </c>
      <c r="I36" s="40">
        <f t="shared" si="11"/>
        <v>1.9227450980392156E-2</v>
      </c>
      <c r="J36" s="40">
        <f t="shared" si="12"/>
        <v>1.9649402390438248E-2</v>
      </c>
      <c r="K36" s="40">
        <f t="shared" si="13"/>
        <v>2.1069958847736627E-2</v>
      </c>
      <c r="L36" s="40">
        <f t="shared" si="14"/>
        <v>2.2111570247933886E-2</v>
      </c>
      <c r="M36" s="40">
        <f t="shared" si="15"/>
        <v>2.1828665568369026E-2</v>
      </c>
      <c r="N36" s="40">
        <f t="shared" si="16"/>
        <v>2.2167487684729065E-2</v>
      </c>
      <c r="O36" s="40">
        <f t="shared" si="17"/>
        <v>2.2314049586776862E-2</v>
      </c>
      <c r="P36" s="40">
        <f t="shared" si="18"/>
        <v>2.2689075630252103E-2</v>
      </c>
      <c r="Q36" s="40">
        <f t="shared" si="19"/>
        <v>2.3012552301255231E-2</v>
      </c>
      <c r="R36" s="40">
        <f t="shared" si="20"/>
        <v>2.2500000000000003E-2</v>
      </c>
      <c r="S36" s="40">
        <f t="shared" si="21"/>
        <v>2.3915687069314961E-2</v>
      </c>
      <c r="T36" s="41">
        <f t="shared" si="22"/>
        <v>2.5609756097560974E-2</v>
      </c>
    </row>
    <row r="37" spans="1:20" ht="21.75" customHeight="1" x14ac:dyDescent="0.25">
      <c r="A37" s="22" t="s">
        <v>10</v>
      </c>
      <c r="B37" s="42">
        <f t="shared" si="4"/>
        <v>2.0331858407079646E-2</v>
      </c>
      <c r="C37" s="61">
        <f t="shared" si="5"/>
        <v>2.0600877192982456E-2</v>
      </c>
      <c r="D37" s="43">
        <f t="shared" si="6"/>
        <v>2.022173913043478E-2</v>
      </c>
      <c r="E37" s="43">
        <f t="shared" si="7"/>
        <v>2.2426160337552743E-2</v>
      </c>
      <c r="F37" s="43">
        <f t="shared" si="8"/>
        <v>2.0556485355648538E-2</v>
      </c>
      <c r="G37" s="43">
        <f t="shared" si="9"/>
        <v>2.0502092050209208E-2</v>
      </c>
      <c r="H37" s="43">
        <f t="shared" si="10"/>
        <v>1.9404858299595141E-2</v>
      </c>
      <c r="I37" s="43">
        <f t="shared" si="11"/>
        <v>1.7737254901960785E-2</v>
      </c>
      <c r="J37" s="43">
        <f t="shared" si="12"/>
        <v>1.8083665338645416E-2</v>
      </c>
      <c r="K37" s="43">
        <f t="shared" si="13"/>
        <v>1.8580246913580244E-2</v>
      </c>
      <c r="L37" s="43">
        <f t="shared" si="14"/>
        <v>1.93801652892562E-2</v>
      </c>
      <c r="M37" s="43">
        <f t="shared" si="15"/>
        <v>1.9357495881383854E-2</v>
      </c>
      <c r="N37" s="43">
        <f t="shared" si="16"/>
        <v>2.0525451559934318E-2</v>
      </c>
      <c r="O37" s="43">
        <f t="shared" si="17"/>
        <v>1.7355371900826446E-2</v>
      </c>
      <c r="P37" s="43">
        <f t="shared" si="18"/>
        <v>1.8067226890756301E-2</v>
      </c>
      <c r="Q37" s="43">
        <f t="shared" si="19"/>
        <v>2.0083682008368201E-2</v>
      </c>
      <c r="R37" s="43">
        <f t="shared" si="20"/>
        <v>1.9583333333333335E-2</v>
      </c>
      <c r="S37" s="43">
        <f t="shared" si="21"/>
        <v>2.1078232671260643E-2</v>
      </c>
      <c r="T37" s="44">
        <f t="shared" si="22"/>
        <v>2.2357723577235773E-2</v>
      </c>
    </row>
    <row r="38" spans="1:20" ht="21.75" customHeight="1" x14ac:dyDescent="0.25">
      <c r="A38" s="18" t="s">
        <v>11</v>
      </c>
      <c r="B38" s="39">
        <f t="shared" si="4"/>
        <v>1.2194690265486724E-2</v>
      </c>
      <c r="C38" s="60">
        <f t="shared" si="5"/>
        <v>1.2280701754385965E-2</v>
      </c>
      <c r="D38" s="40">
        <f t="shared" si="6"/>
        <v>1.2539130434782608E-2</v>
      </c>
      <c r="E38" s="40">
        <f t="shared" si="7"/>
        <v>1.4514767932489452E-2</v>
      </c>
      <c r="F38" s="40">
        <f t="shared" si="8"/>
        <v>1.5092050209205022E-2</v>
      </c>
      <c r="G38" s="40">
        <f t="shared" si="9"/>
        <v>1.5560669456066946E-2</v>
      </c>
      <c r="H38" s="40">
        <f t="shared" si="10"/>
        <v>1.6020242914979756E-2</v>
      </c>
      <c r="I38" s="40">
        <f t="shared" si="11"/>
        <v>1.5756862745098039E-2</v>
      </c>
      <c r="J38" s="40">
        <f t="shared" si="12"/>
        <v>1.6111553784860556E-2</v>
      </c>
      <c r="K38" s="40">
        <f t="shared" si="13"/>
        <v>1.6958847736625517E-2</v>
      </c>
      <c r="L38" s="40">
        <f t="shared" si="14"/>
        <v>1.7929752066115703E-2</v>
      </c>
      <c r="M38" s="40">
        <f t="shared" si="15"/>
        <v>2.059308072487644E-2</v>
      </c>
      <c r="N38" s="40">
        <f t="shared" si="16"/>
        <v>2.0525451559934318E-2</v>
      </c>
      <c r="O38" s="40">
        <f t="shared" si="17"/>
        <v>2.0247933884297523E-2</v>
      </c>
      <c r="P38" s="40">
        <f t="shared" si="18"/>
        <v>1.9327731092436972E-2</v>
      </c>
      <c r="Q38" s="40">
        <f t="shared" si="19"/>
        <v>2.0083682008368201E-2</v>
      </c>
      <c r="R38" s="40">
        <f t="shared" si="20"/>
        <v>2.0833333333333332E-2</v>
      </c>
      <c r="S38" s="40">
        <f t="shared" si="21"/>
        <v>2.0267531414673693E-2</v>
      </c>
      <c r="T38" s="41">
        <f t="shared" si="22"/>
        <v>1.9918699186991871E-2</v>
      </c>
    </row>
    <row r="39" spans="1:20" ht="21.75" customHeight="1" x14ac:dyDescent="0.25">
      <c r="A39" s="18" t="s">
        <v>12</v>
      </c>
      <c r="B39" s="39">
        <f t="shared" si="4"/>
        <v>1.7221238938053097E-2</v>
      </c>
      <c r="C39" s="60">
        <f t="shared" si="5"/>
        <v>1.7118421052631578E-2</v>
      </c>
      <c r="D39" s="40">
        <f t="shared" si="6"/>
        <v>1.6865217391304348E-2</v>
      </c>
      <c r="E39" s="40">
        <f t="shared" si="7"/>
        <v>1.460337552742616E-2</v>
      </c>
      <c r="F39" s="40">
        <f t="shared" si="8"/>
        <v>1.4552301255230127E-2</v>
      </c>
      <c r="G39" s="40">
        <f t="shared" si="9"/>
        <v>1.4230125523012551E-2</v>
      </c>
      <c r="H39" s="40">
        <f t="shared" si="10"/>
        <v>1.3793522267206478E-2</v>
      </c>
      <c r="I39" s="40">
        <f t="shared" si="11"/>
        <v>1.3949019607843137E-2</v>
      </c>
      <c r="J39" s="40">
        <f t="shared" si="12"/>
        <v>1.4175298804780875E-2</v>
      </c>
      <c r="K39" s="40">
        <f t="shared" si="13"/>
        <v>1.3925925925925925E-2</v>
      </c>
      <c r="L39" s="40">
        <f t="shared" si="14"/>
        <v>1.43099173553719E-2</v>
      </c>
      <c r="M39" s="40">
        <f t="shared" si="15"/>
        <v>1.4415156507413509E-2</v>
      </c>
      <c r="N39" s="40">
        <f t="shared" si="16"/>
        <v>1.477832512315271E-2</v>
      </c>
      <c r="O39" s="40">
        <f t="shared" si="17"/>
        <v>1.5289256198347109E-2</v>
      </c>
      <c r="P39" s="40">
        <f t="shared" si="18"/>
        <v>1.680672268907563E-2</v>
      </c>
      <c r="Q39" s="40">
        <f t="shared" si="19"/>
        <v>1.7991631799163178E-2</v>
      </c>
      <c r="R39" s="40">
        <f t="shared" si="20"/>
        <v>1.8333333333333333E-2</v>
      </c>
      <c r="S39" s="40">
        <f t="shared" si="21"/>
        <v>1.8240778273206325E-2</v>
      </c>
      <c r="T39" s="41">
        <f t="shared" si="22"/>
        <v>1.7479674796747967E-2</v>
      </c>
    </row>
    <row r="40" spans="1:20" ht="21.75" customHeight="1" x14ac:dyDescent="0.25">
      <c r="A40" s="18" t="s">
        <v>14</v>
      </c>
      <c r="B40" s="39">
        <f t="shared" si="4"/>
        <v>2.3075221238938053E-2</v>
      </c>
      <c r="C40" s="60">
        <f t="shared" si="5"/>
        <v>2.0635964912280702E-2</v>
      </c>
      <c r="D40" s="40">
        <f t="shared" si="6"/>
        <v>2.1582608695652174E-2</v>
      </c>
      <c r="E40" s="40">
        <f t="shared" si="7"/>
        <v>2.1308016877637129E-2</v>
      </c>
      <c r="F40" s="40">
        <f t="shared" si="8"/>
        <v>2.4267782426778243E-2</v>
      </c>
      <c r="G40" s="40">
        <f t="shared" si="9"/>
        <v>9.9539748953974896E-3</v>
      </c>
      <c r="H40" s="40">
        <f t="shared" si="10"/>
        <v>2.2453441295546561E-2</v>
      </c>
      <c r="I40" s="40">
        <f t="shared" si="11"/>
        <v>2.1682352941176469E-2</v>
      </c>
      <c r="J40" s="40">
        <f t="shared" si="12"/>
        <v>2.1529880478087651E-2</v>
      </c>
      <c r="K40" s="40">
        <f t="shared" si="13"/>
        <v>1.660493827160494E-2</v>
      </c>
      <c r="L40" s="40">
        <f t="shared" si="14"/>
        <v>6.7190082644628096E-3</v>
      </c>
      <c r="M40" s="40">
        <f t="shared" si="15"/>
        <v>1.6886326194398681E-2</v>
      </c>
      <c r="N40" s="40">
        <f t="shared" si="16"/>
        <v>1.7651888341543513E-2</v>
      </c>
      <c r="O40" s="40">
        <f t="shared" si="17"/>
        <v>1.9008264462809916E-2</v>
      </c>
      <c r="P40" s="40">
        <f t="shared" si="18"/>
        <v>1.9747899159663865E-2</v>
      </c>
      <c r="Q40" s="40">
        <f t="shared" si="19"/>
        <v>1.6736401673640166E-2</v>
      </c>
      <c r="R40" s="40">
        <f t="shared" si="20"/>
        <v>1.5833333333333331E-2</v>
      </c>
      <c r="S40" s="40">
        <f t="shared" si="21"/>
        <v>1.6619375760032428E-2</v>
      </c>
      <c r="T40" s="41">
        <f t="shared" si="22"/>
        <v>1.8292682926829267E-2</v>
      </c>
    </row>
    <row r="41" spans="1:20" ht="21.75" customHeight="1" x14ac:dyDescent="0.25">
      <c r="A41" s="18" t="s">
        <v>13</v>
      </c>
      <c r="B41" s="39">
        <f t="shared" si="4"/>
        <v>1.265929203539823E-2</v>
      </c>
      <c r="C41" s="60">
        <f t="shared" si="5"/>
        <v>1.2925438596491229E-2</v>
      </c>
      <c r="D41" s="40">
        <f t="shared" si="6"/>
        <v>1.0721739130434784E-2</v>
      </c>
      <c r="E41" s="40">
        <f t="shared" si="7"/>
        <v>1.2962025316455697E-2</v>
      </c>
      <c r="F41" s="40">
        <f t="shared" si="8"/>
        <v>1.3807531380753137E-2</v>
      </c>
      <c r="G41" s="40">
        <f t="shared" si="9"/>
        <v>1.500418410041841E-2</v>
      </c>
      <c r="H41" s="40">
        <f t="shared" si="10"/>
        <v>1.2955465587044536E-2</v>
      </c>
      <c r="I41" s="40">
        <f t="shared" si="11"/>
        <v>1.2941176470588235E-2</v>
      </c>
      <c r="J41" s="40">
        <f t="shared" si="12"/>
        <v>1.2749003984063745E-2</v>
      </c>
      <c r="K41" s="40">
        <f t="shared" si="13"/>
        <v>1.2465020576131686E-2</v>
      </c>
      <c r="L41" s="40">
        <f t="shared" si="14"/>
        <v>1.3421487603305787E-2</v>
      </c>
      <c r="M41" s="40">
        <f t="shared" si="15"/>
        <v>1.1943986820428335E-2</v>
      </c>
      <c r="N41" s="40">
        <f t="shared" si="16"/>
        <v>1.2725779967159278E-2</v>
      </c>
      <c r="O41" s="40">
        <f t="shared" si="17"/>
        <v>1.2396694214876033E-2</v>
      </c>
      <c r="P41" s="40">
        <f t="shared" si="18"/>
        <v>1.0924369747899161E-2</v>
      </c>
      <c r="Q41" s="40">
        <f t="shared" si="19"/>
        <v>1.00418410041841E-2</v>
      </c>
      <c r="R41" s="40">
        <f t="shared" si="20"/>
        <v>9.5833333333333326E-3</v>
      </c>
      <c r="S41" s="40">
        <f t="shared" si="21"/>
        <v>9.3230644507498982E-3</v>
      </c>
      <c r="T41" s="41">
        <f t="shared" si="22"/>
        <v>8.5365853658536592E-3</v>
      </c>
    </row>
    <row r="42" spans="1:20" ht="21.75" customHeight="1" thickBot="1" x14ac:dyDescent="0.3">
      <c r="A42" s="14" t="s">
        <v>15</v>
      </c>
      <c r="B42" s="37">
        <f t="shared" si="4"/>
        <v>0.19692477876106204</v>
      </c>
      <c r="C42" s="62">
        <f t="shared" si="5"/>
        <v>0.20166666666666663</v>
      </c>
      <c r="D42" s="63">
        <f t="shared" si="6"/>
        <v>0.20379130434782614</v>
      </c>
      <c r="E42" s="63">
        <f t="shared" si="7"/>
        <v>0.19878059071729953</v>
      </c>
      <c r="F42" s="63">
        <f t="shared" si="8"/>
        <v>0.20249372384937234</v>
      </c>
      <c r="G42" s="63">
        <f t="shared" si="9"/>
        <v>0.2105941422594142</v>
      </c>
      <c r="H42" s="63">
        <f t="shared" si="10"/>
        <v>0.21349392712550597</v>
      </c>
      <c r="I42" s="63">
        <f t="shared" si="11"/>
        <v>0.22402745098039231</v>
      </c>
      <c r="J42" s="63">
        <f t="shared" si="12"/>
        <v>0.22986454183266944</v>
      </c>
      <c r="K42" s="63">
        <f t="shared" si="13"/>
        <v>0.23799176954732507</v>
      </c>
      <c r="L42" s="63">
        <f t="shared" si="14"/>
        <v>0.2315330578512397</v>
      </c>
      <c r="M42" s="63">
        <f t="shared" si="15"/>
        <v>0.23352553542009891</v>
      </c>
      <c r="N42" s="63">
        <f t="shared" si="16"/>
        <v>0.22947454844006548</v>
      </c>
      <c r="O42" s="63">
        <f t="shared" si="17"/>
        <v>0.23388429752066114</v>
      </c>
      <c r="P42" s="63">
        <f t="shared" si="18"/>
        <v>0.23991596638655471</v>
      </c>
      <c r="Q42" s="63">
        <f t="shared" si="19"/>
        <v>0.22970711297071109</v>
      </c>
      <c r="R42" s="63">
        <f t="shared" si="20"/>
        <v>0.22666666666666657</v>
      </c>
      <c r="S42" s="63">
        <f t="shared" si="21"/>
        <v>0.22415889744629097</v>
      </c>
      <c r="T42" s="38">
        <f t="shared" si="22"/>
        <v>0.22276422764227635</v>
      </c>
    </row>
    <row r="43" spans="1:20" ht="22.5" customHeight="1" thickBot="1" x14ac:dyDescent="0.3">
      <c r="A43" s="9" t="s">
        <v>16</v>
      </c>
      <c r="B43" s="47">
        <f>SUM(B27:B42)</f>
        <v>1</v>
      </c>
      <c r="C43" s="45">
        <f t="shared" ref="C43:T43" si="23">SUM(C27:C42)</f>
        <v>0.99999999999999989</v>
      </c>
      <c r="D43" s="45">
        <f t="shared" si="23"/>
        <v>1</v>
      </c>
      <c r="E43" s="45">
        <f t="shared" si="23"/>
        <v>1.0000000000000002</v>
      </c>
      <c r="F43" s="45">
        <f t="shared" si="23"/>
        <v>1</v>
      </c>
      <c r="G43" s="45">
        <f t="shared" si="23"/>
        <v>0.99999999999999989</v>
      </c>
      <c r="H43" s="45">
        <f t="shared" si="23"/>
        <v>0.99999999999999978</v>
      </c>
      <c r="I43" s="45">
        <f t="shared" si="23"/>
        <v>1</v>
      </c>
      <c r="J43" s="45">
        <f t="shared" si="23"/>
        <v>1</v>
      </c>
      <c r="K43" s="45">
        <f t="shared" si="23"/>
        <v>0.99999999999999989</v>
      </c>
      <c r="L43" s="45">
        <f t="shared" si="23"/>
        <v>1</v>
      </c>
      <c r="M43" s="45">
        <f t="shared" si="23"/>
        <v>1</v>
      </c>
      <c r="N43" s="45">
        <f t="shared" si="23"/>
        <v>1</v>
      </c>
      <c r="O43" s="45">
        <f t="shared" si="23"/>
        <v>1</v>
      </c>
      <c r="P43" s="45">
        <f t="shared" si="23"/>
        <v>1.0000000000000002</v>
      </c>
      <c r="Q43" s="45">
        <f t="shared" si="23"/>
        <v>0.99999999999999978</v>
      </c>
      <c r="R43" s="45">
        <f t="shared" si="23"/>
        <v>1</v>
      </c>
      <c r="S43" s="45">
        <f>SUM(S27:S42)</f>
        <v>1.0000000000000004</v>
      </c>
      <c r="T43" s="46">
        <f t="shared" si="23"/>
        <v>0.99999999999999989</v>
      </c>
    </row>
    <row r="44" spans="1:20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x14ac:dyDescent="0.25">
      <c r="A45" s="2" t="s">
        <v>18</v>
      </c>
      <c r="L45" s="2"/>
    </row>
    <row r="46" spans="1:20" ht="6" customHeight="1" x14ac:dyDescent="0.25">
      <c r="L46" s="2"/>
    </row>
    <row r="47" spans="1:20" x14ac:dyDescent="0.25">
      <c r="A47" s="2" t="s">
        <v>19</v>
      </c>
      <c r="L47" s="2"/>
    </row>
    <row r="48" spans="1:20" x14ac:dyDescent="0.25">
      <c r="A48" s="7"/>
      <c r="L48" s="2"/>
    </row>
    <row r="49" spans="12:12" x14ac:dyDescent="0.25">
      <c r="L49" s="2"/>
    </row>
    <row r="50" spans="12:12" x14ac:dyDescent="0.25">
      <c r="L50" s="2"/>
    </row>
    <row r="51" spans="12:12" x14ac:dyDescent="0.25">
      <c r="L51" s="2"/>
    </row>
    <row r="52" spans="12:12" x14ac:dyDescent="0.25">
      <c r="L52" s="2"/>
    </row>
    <row r="53" spans="12:12" x14ac:dyDescent="0.25">
      <c r="L53" s="2"/>
    </row>
    <row r="54" spans="12:12" x14ac:dyDescent="0.25">
      <c r="L54" s="2"/>
    </row>
    <row r="55" spans="12:12" x14ac:dyDescent="0.25">
      <c r="L55" s="2"/>
    </row>
    <row r="56" spans="12:12" x14ac:dyDescent="0.25">
      <c r="L56" s="2"/>
    </row>
    <row r="57" spans="12:12" x14ac:dyDescent="0.25">
      <c r="L57" s="2"/>
    </row>
  </sheetData>
  <sheetProtection algorithmName="SHA-512" hashValue="1lCwDt/TXS+qOF5ALxm2MxRwToMm8x+VbSU0vIrdHAhejwnvLU0zUVLRorkbpFof/mlOwlaAFybbxuq4vlxwjw==" saltValue="DtmiVDX6w6TCtgiqyjnIcw==" spinCount="100000" sheet="1" objects="1" scenarios="1"/>
  <mergeCells count="1">
    <mergeCell ref="C2:K2"/>
  </mergeCells>
  <phoneticPr fontId="1" type="noConversion"/>
  <pageMargins left="0.15748031496062992" right="0.15748031496062992" top="0.78740157480314965" bottom="0.98425196850393704" header="0" footer="0"/>
  <pageSetup paperSize="9" scale="64" orientation="portrait" r:id="rId1"/>
  <headerFooter alignWithMargins="0">
    <oddHeader xml:space="preserve">&amp;R
</oddHeader>
    <oddFooter xml:space="preserve">&amp;R
</oddFooter>
  </headerFooter>
  <ignoredErrors>
    <ignoredError sqref="B22:R22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6F8F86C-C6D1-4B1C-9685-0FD156DDD5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V7:V23</xm:sqref>
        </x14:conditionalFormatting>
        <x14:conditionalFormatting xmlns:xm="http://schemas.microsoft.com/office/excel/2006/main">
          <x14:cfRule type="iconSet" priority="1" id="{7E1B3A03-D13E-41C5-9295-D79B896D8A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X7:X23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>Instituto da Vinha e Vinho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JPereira</dc:creator>
  <cp:lastModifiedBy>Maria João Lima</cp:lastModifiedBy>
  <cp:lastPrinted>2014-07-17T15:40:27Z</cp:lastPrinted>
  <dcterms:created xsi:type="dcterms:W3CDTF">2008-07-10T11:12:21Z</dcterms:created>
  <dcterms:modified xsi:type="dcterms:W3CDTF">2019-05-09T13:48:06Z</dcterms:modified>
</cp:coreProperties>
</file>